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mmit\Versió venta final\Descargables\"/>
    </mc:Choice>
  </mc:AlternateContent>
  <xr:revisionPtr revIDLastSave="0" documentId="13_ncr:1_{421440DE-0610-4B8D-BF2F-EF555D1DE33A}" xr6:coauthVersionLast="47" xr6:coauthVersionMax="47" xr10:uidLastSave="{00000000-0000-0000-0000-000000000000}"/>
  <bookViews>
    <workbookView xWindow="-110" yWindow="-110" windowWidth="19420" windowHeight="10420" activeTab="1" xr2:uid="{02CBFB93-1E3C-4317-BD8D-04CA132B7F87}"/>
  </bookViews>
  <sheets>
    <sheet name="Valoración indiv." sheetId="2" r:id="rId1"/>
    <sheet name="Media equipo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C38" i="1"/>
  <c r="D36" i="1"/>
  <c r="D34" i="1"/>
  <c r="D35" i="1"/>
  <c r="C39" i="1" l="1"/>
  <c r="C40" i="1" s="1"/>
  <c r="C44" i="1" s="1"/>
  <c r="D28" i="1"/>
  <c r="D22" i="1"/>
  <c r="D16" i="1"/>
  <c r="D10" i="1"/>
  <c r="D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<sst xmlns="http://schemas.openxmlformats.org/spreadsheetml/2006/main" count="83" uniqueCount="49">
  <si>
    <t>Media</t>
  </si>
  <si>
    <t>%</t>
  </si>
  <si>
    <t>Tenemos definida cuál es la misión del equipo (lo que queremos conseguir)</t>
  </si>
  <si>
    <t>Propósito &amp; Orgullo</t>
  </si>
  <si>
    <t>La misión del equipo es compartida y respetada por todas las personas (todas actuamos en consecuencia)</t>
  </si>
  <si>
    <t>Todos nos sentimos orgullosos de formar parte de este equipo</t>
  </si>
  <si>
    <t>Todas las personas del equipo compartimos unos mismos valores</t>
  </si>
  <si>
    <t>Los comportamientos de todas las personas del equipo están siempre alineados con nuestros valores</t>
  </si>
  <si>
    <t>Todos sentimos que nuestro trabajo es importante, y nos hace ilusión venir a hacerlo cada día</t>
  </si>
  <si>
    <t>Tenemos claramente definidos cuáles son los objetivos que hemos de conseguir como equipo</t>
  </si>
  <si>
    <t>Responsabilidad &amp; Prioridad</t>
  </si>
  <si>
    <t>Está claro quién es el responsable de cada proyecto</t>
  </si>
  <si>
    <t>En aquellos proyectos en los que hemos de participar más de una persona, las responsabilidades están claramente definidas (quién hace qué)</t>
  </si>
  <si>
    <t>Está claro cuáles son las prioridades del equipo en todo momento (qué proyectos son prioritarios y porqué)</t>
  </si>
  <si>
    <t>Todas las personas del equipo respetan las prioridades y actúan en consecuencia</t>
  </si>
  <si>
    <t>Todas las personas del equipo tienen muy claro en todo momento lo que han de hacer, cómo y porqué para contribuir al objetivo grupal</t>
  </si>
  <si>
    <t>Entre los miembros del equipo hay confianza para trabajar juntos y decirnos lo que pensamos unos de otros</t>
  </si>
  <si>
    <t>Comunicación &amp; Confianza</t>
  </si>
  <si>
    <t>Hay respeto por las distintas maneras de ser y trabajar entre los miembros del equipo</t>
  </si>
  <si>
    <t>Hay una buena comunicación entre las distintas personas del equipo</t>
  </si>
  <si>
    <t>Está claro lo que el manager espera del equipo, y lo que el equipo espera del manager</t>
  </si>
  <si>
    <t>Todas las personas del equipo miran siempre de facilitar el trabajo de los demás compañeros</t>
  </si>
  <si>
    <t>Los conflictos entre las personas del equipo se resuelven de forma constructiva y eficaz</t>
  </si>
  <si>
    <t>El número de reuniones que tenemos es el adecuado, y son eficientes</t>
  </si>
  <si>
    <t>Procesos eficientes</t>
  </si>
  <si>
    <t>Nuestra forma de trabajar (procesos) evita generar errores, retrasos o tener que hacer las cosas dos veces</t>
  </si>
  <si>
    <t>La forma en la que nos organizamos a la hora de trabajar en nuestros proyectos es eficiente</t>
  </si>
  <si>
    <t>Tenemos un criterio / sistema claramente definido para tomar las decisiones de equipo</t>
  </si>
  <si>
    <t>Cuando hemos tomado una decisión de equipo todo el mundo la respeta y defiende (estuviera de acuerdo o no)</t>
  </si>
  <si>
    <t>Siempre podemos acceder a la información que necesitamos, cuando la necesitamos y cómo la necesitamos</t>
  </si>
  <si>
    <t>Al acabar un proyecto hacemos un buen análisis de lo que ha ido bien y lo que ha ido mal</t>
  </si>
  <si>
    <t>Como equipo, aplicamos lo que aprendemos de los resultados de los proyectos anteriores, para mejorar los siguientes</t>
  </si>
  <si>
    <t>Celebramos nuestros éxitos</t>
  </si>
  <si>
    <t>Tenemos una forma de trabajar que fomenta que aprendamos los unos de los otros, y nos permite mejorar y aprender cada día</t>
  </si>
  <si>
    <t>Regularmente buscamos inspiración fuera, y aprendemos de los demás para mejorar nosotros como equipo</t>
  </si>
  <si>
    <t>Somos proactivos a la hora de buscar lo que podemos mejorar (no lo hacemos solamente cuando tenemos un problema)</t>
  </si>
  <si>
    <t>Nivel TPT del equipo, hoy día</t>
  </si>
  <si>
    <r>
      <t>Indicador</t>
    </r>
    <r>
      <rPr>
        <b/>
        <sz val="14"/>
        <color theme="0"/>
        <rFont val="Wf_segoe-ui_normal"/>
      </rPr>
      <t xml:space="preserve"> PCI </t>
    </r>
    <r>
      <rPr>
        <b/>
        <sz val="11"/>
        <color theme="0"/>
        <rFont val="Wf_segoe-ui_normal"/>
      </rPr>
      <t>del equipo hoy día</t>
    </r>
  </si>
  <si>
    <t>Proyección Índice GWIR del equipo a 2 años</t>
  </si>
  <si>
    <t>Índice GWIR  (Giant Wave Impact Risk) a 1 año</t>
  </si>
  <si>
    <t>Aprendizaje</t>
  </si>
  <si>
    <r>
      <t xml:space="preserve">En el último año, ¿cuántas veces nos hemos reunido exclusivamente para analizar cómo hacíamos las cosas como equipo, y definir qué podíamos mejorar? (la forma de trabajar juntos, la eficiencia en un proceso, nuestra misión…). </t>
    </r>
    <r>
      <rPr>
        <b/>
        <sz val="11"/>
        <color theme="1"/>
        <rFont val="Calibri"/>
        <family val="2"/>
        <scheme val="minor"/>
      </rPr>
      <t>(Si han sido 5 o más, puntúa con un 5. Si han sido 0 o 1, puntúa con un 1)</t>
    </r>
  </si>
  <si>
    <r>
      <t>De las últimas 5 veces que hemos trabajado como equipo para mejorar algo, ¿cuántas de ellas han sido para  mejorar un aspecto en el que en ese momento no teníamos ningún problema o dificultad (simplemente para pasar de bien a excelente)?</t>
    </r>
    <r>
      <rPr>
        <b/>
        <sz val="11"/>
        <color theme="1"/>
        <rFont val="Calibri"/>
        <family val="2"/>
        <scheme val="minor"/>
      </rPr>
      <t xml:space="preserve"> (Puntúa 1 si es 0 o 1, y 5 si es 5 o más).</t>
    </r>
  </si>
  <si>
    <r>
      <t xml:space="preserve">De las acciones que definimos en esas sesiones, ¿en cuántas hemos hecho seguimiento, implantado, medido y constatado que están funcionando? </t>
    </r>
    <r>
      <rPr>
        <b/>
        <sz val="11"/>
        <color theme="1"/>
        <rFont val="Calibri"/>
        <family val="2"/>
        <scheme val="minor"/>
      </rPr>
      <t>(Asigna un valor entre 1 y 100, que corresponderá al % de veces que sí lo hemos hecho).</t>
    </r>
  </si>
  <si>
    <t xml:space="preserve">Assessment Top Performing Team  </t>
  </si>
  <si>
    <t>Valoración</t>
  </si>
  <si>
    <t>Valora de 1 a 10 cómo está tu equipo hoy día. 10= Totalmente de acuerdo con la frase, y 1= Totalmente en desacuerdo.</t>
  </si>
  <si>
    <t>Valora cada pregunta entre 1 y 5, según la definición.</t>
  </si>
  <si>
    <t>Valora la pregunta entre 1 y 100, según la definición.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</si>
</sst>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Wf_segoe-ui_normal"/>
    </font>
    <font>
      <b/>
      <i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Wf_segoe-ui_normal"/>
    </font>
    <font>
      <b/>
      <i/>
      <sz val="10"/>
      <color rgb="FF333333"/>
      <name val="Wf_segoe-ui_normal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Wf_segoe-ui_normal"/>
    </font>
    <font>
      <sz val="12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Protection="1">
      <protection locked="0"/>
    </xf>
    <xf numFmtId="0" fontId="0" fillId="10" borderId="6" xfId="0" applyFill="1" applyBorder="1" applyAlignment="1" applyProtection="1">
      <alignment horizontal="center" vertical="center"/>
      <protection locked="0"/>
    </xf>
    <xf numFmtId="0" fontId="0" fillId="10" borderId="7" xfId="0" applyFill="1" applyBorder="1" applyAlignment="1" applyProtection="1">
      <alignment horizontal="center" vertical="center"/>
      <protection locked="0"/>
    </xf>
    <xf numFmtId="0" fontId="0" fillId="10" borderId="10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4" borderId="6" xfId="0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readingOrder="1"/>
    </xf>
    <xf numFmtId="0" fontId="0" fillId="4" borderId="7" xfId="0" applyFill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center" readingOrder="1"/>
    </xf>
    <xf numFmtId="0" fontId="0" fillId="4" borderId="8" xfId="0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 readingOrder="1"/>
    </xf>
    <xf numFmtId="0" fontId="0" fillId="5" borderId="6" xfId="0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readingOrder="1"/>
    </xf>
    <xf numFmtId="0" fontId="0" fillId="5" borderId="7" xfId="0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 readingOrder="1"/>
    </xf>
    <xf numFmtId="0" fontId="4" fillId="5" borderId="16" xfId="0" applyFont="1" applyFill="1" applyBorder="1" applyAlignment="1">
      <alignment horizontal="left" vertical="center" readingOrder="1"/>
    </xf>
    <xf numFmtId="0" fontId="0" fillId="5" borderId="8" xfId="0" applyFill="1" applyBorder="1" applyAlignment="1">
      <alignment horizontal="center" vertical="center"/>
    </xf>
    <xf numFmtId="0" fontId="0" fillId="16" borderId="6" xfId="0" applyFill="1" applyBorder="1" applyAlignment="1">
      <alignment horizontal="center" vertical="center"/>
    </xf>
    <xf numFmtId="0" fontId="4" fillId="16" borderId="4" xfId="0" applyFont="1" applyFill="1" applyBorder="1" applyAlignment="1">
      <alignment horizontal="left" vertical="center" readingOrder="1"/>
    </xf>
    <xf numFmtId="0" fontId="0" fillId="16" borderId="7" xfId="0" applyFill="1" applyBorder="1" applyAlignment="1">
      <alignment horizontal="center" vertical="center"/>
    </xf>
    <xf numFmtId="0" fontId="4" fillId="16" borderId="5" xfId="0" applyFont="1" applyFill="1" applyBorder="1" applyAlignment="1">
      <alignment horizontal="left" vertical="center" readingOrder="1"/>
    </xf>
    <xf numFmtId="0" fontId="0" fillId="16" borderId="8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4" fillId="9" borderId="4" xfId="0" applyFont="1" applyFill="1" applyBorder="1" applyAlignment="1">
      <alignment horizontal="left" vertical="center" readingOrder="1"/>
    </xf>
    <xf numFmtId="0" fontId="0" fillId="9" borderId="7" xfId="0" applyFill="1" applyBorder="1" applyAlignment="1">
      <alignment horizontal="center" vertical="center"/>
    </xf>
    <xf numFmtId="0" fontId="4" fillId="9" borderId="5" xfId="0" applyFont="1" applyFill="1" applyBorder="1" applyAlignment="1">
      <alignment horizontal="left" vertical="center" readingOrder="1"/>
    </xf>
    <xf numFmtId="0" fontId="4" fillId="9" borderId="16" xfId="0" applyFont="1" applyFill="1" applyBorder="1" applyAlignment="1">
      <alignment horizontal="left" vertical="center" readingOrder="1"/>
    </xf>
    <xf numFmtId="0" fontId="0" fillId="9" borderId="10" xfId="0" applyFill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4" fillId="15" borderId="12" xfId="0" applyFont="1" applyFill="1" applyBorder="1" applyAlignment="1">
      <alignment horizontal="left" vertical="center" readingOrder="1"/>
    </xf>
    <xf numFmtId="0" fontId="0" fillId="15" borderId="7" xfId="0" applyFill="1" applyBorder="1" applyAlignment="1">
      <alignment horizontal="center" vertical="center"/>
    </xf>
    <xf numFmtId="0" fontId="4" fillId="15" borderId="13" xfId="0" applyFont="1" applyFill="1" applyBorder="1" applyAlignment="1">
      <alignment horizontal="left" vertical="center" readingOrder="1"/>
    </xf>
    <xf numFmtId="0" fontId="0" fillId="15" borderId="10" xfId="0" applyFill="1" applyBorder="1" applyAlignment="1">
      <alignment horizontal="center" vertical="center"/>
    </xf>
    <xf numFmtId="0" fontId="4" fillId="15" borderId="17" xfId="0" applyFont="1" applyFill="1" applyBorder="1" applyAlignment="1">
      <alignment horizontal="left" vertical="center" readingOrder="1"/>
    </xf>
    <xf numFmtId="0" fontId="0" fillId="12" borderId="6" xfId="0" applyFill="1" applyBorder="1" applyAlignment="1">
      <alignment horizontal="center" vertical="center"/>
    </xf>
    <xf numFmtId="0" fontId="0" fillId="12" borderId="4" xfId="0" applyFill="1" applyBorder="1" applyAlignment="1">
      <alignment vertical="center" wrapText="1"/>
    </xf>
    <xf numFmtId="0" fontId="0" fillId="12" borderId="7" xfId="0" applyFill="1" applyBorder="1" applyAlignment="1">
      <alignment horizontal="center" vertical="center"/>
    </xf>
    <xf numFmtId="0" fontId="0" fillId="12" borderId="5" xfId="0" applyFill="1" applyBorder="1" applyAlignment="1">
      <alignment horizontal="left" vertical="center" wrapText="1"/>
    </xf>
    <xf numFmtId="0" fontId="0" fillId="12" borderId="8" xfId="0" applyFill="1" applyBorder="1" applyAlignment="1">
      <alignment horizontal="center" vertical="center"/>
    </xf>
    <xf numFmtId="0" fontId="0" fillId="12" borderId="18" xfId="0" applyFill="1" applyBorder="1" applyAlignment="1">
      <alignment horizontal="left" vertical="top" wrapText="1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left" vertical="top" wrapText="1"/>
    </xf>
    <xf numFmtId="0" fontId="7" fillId="11" borderId="9" xfId="0" applyFont="1" applyFill="1" applyBorder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9" fillId="8" borderId="0" xfId="0" applyFont="1" applyFill="1"/>
    <xf numFmtId="0" fontId="9" fillId="8" borderId="0" xfId="0" applyFont="1" applyFill="1" applyAlignment="1">
      <alignment horizontal="left" vertical="center"/>
    </xf>
    <xf numFmtId="2" fontId="12" fillId="10" borderId="0" xfId="0" applyNumberFormat="1" applyFont="1" applyFill="1" applyAlignment="1">
      <alignment horizontal="center"/>
    </xf>
    <xf numFmtId="0" fontId="8" fillId="0" borderId="0" xfId="0" applyFont="1" applyAlignment="1">
      <alignment vertical="top" wrapText="1" readingOrder="1"/>
    </xf>
    <xf numFmtId="0" fontId="2" fillId="0" borderId="0" xfId="0" applyFont="1" applyAlignment="1">
      <alignment horizontal="center"/>
    </xf>
    <xf numFmtId="0" fontId="3" fillId="1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/>
    </xf>
    <xf numFmtId="164" fontId="3" fillId="10" borderId="0" xfId="0" applyNumberFormat="1" applyFont="1" applyFill="1" applyAlignment="1">
      <alignment horizontal="center" vertical="center"/>
    </xf>
    <xf numFmtId="0" fontId="0" fillId="0" borderId="0" xfId="0" applyAlignment="1">
      <alignment vertical="top"/>
    </xf>
    <xf numFmtId="0" fontId="0" fillId="10" borderId="0" xfId="0" applyFill="1"/>
    <xf numFmtId="2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10" borderId="0" xfId="0" applyFill="1" applyAlignment="1">
      <alignment vertical="top" wrapText="1"/>
    </xf>
    <xf numFmtId="16" fontId="0" fillId="0" borderId="0" xfId="0" applyNumberFormat="1" applyAlignment="1">
      <alignment vertical="top" wrapText="1"/>
    </xf>
    <xf numFmtId="2" fontId="6" fillId="2" borderId="9" xfId="0" applyNumberFormat="1" applyFont="1" applyFill="1" applyBorder="1" applyAlignment="1" applyProtection="1">
      <alignment horizontal="center"/>
      <protection hidden="1"/>
    </xf>
    <xf numFmtId="2" fontId="9" fillId="8" borderId="0" xfId="0" applyNumberFormat="1" applyFont="1" applyFill="1" applyAlignment="1" applyProtection="1">
      <alignment horizontal="center" vertical="center"/>
      <protection hidden="1"/>
    </xf>
    <xf numFmtId="0" fontId="5" fillId="8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vertical="top" wrapText="1" readingOrder="1"/>
      <protection locked="0"/>
    </xf>
    <xf numFmtId="0" fontId="0" fillId="0" borderId="0" xfId="0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0" fillId="10" borderId="0" xfId="0" applyFill="1" applyAlignment="1" applyProtection="1">
      <alignment horizontal="center" vertical="center"/>
      <protection locked="0"/>
    </xf>
    <xf numFmtId="0" fontId="0" fillId="10" borderId="0" xfId="0" applyFill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16" fontId="0" fillId="0" borderId="0" xfId="0" applyNumberFormat="1" applyAlignment="1" applyProtection="1">
      <alignment vertical="top" wrapText="1"/>
      <protection locked="0"/>
    </xf>
    <xf numFmtId="0" fontId="14" fillId="0" borderId="1" xfId="0" applyFont="1" applyBorder="1" applyProtection="1">
      <protection locked="0"/>
    </xf>
    <xf numFmtId="0" fontId="0" fillId="10" borderId="8" xfId="0" applyFill="1" applyBorder="1" applyAlignment="1" applyProtection="1">
      <alignment horizontal="center" vertical="center"/>
      <protection locked="0"/>
    </xf>
    <xf numFmtId="0" fontId="15" fillId="17" borderId="9" xfId="0" applyFont="1" applyFill="1" applyBorder="1" applyAlignment="1">
      <alignment horizontal="center" vertical="top" wrapText="1"/>
    </xf>
    <xf numFmtId="0" fontId="13" fillId="0" borderId="19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5" fillId="17" borderId="1" xfId="0" applyFont="1" applyFill="1" applyBorder="1" applyAlignment="1">
      <alignment horizontal="center" vertical="center" wrapText="1"/>
    </xf>
    <xf numFmtId="0" fontId="15" fillId="17" borderId="3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9" fontId="0" fillId="15" borderId="1" xfId="1" applyFont="1" applyFill="1" applyBorder="1" applyAlignment="1" applyProtection="1">
      <alignment horizontal="center" vertical="center" wrapText="1"/>
    </xf>
    <xf numFmtId="9" fontId="0" fillId="15" borderId="2" xfId="1" applyFont="1" applyFill="1" applyBorder="1" applyAlignment="1" applyProtection="1">
      <alignment horizontal="center" vertical="center" wrapText="1"/>
    </xf>
    <xf numFmtId="9" fontId="0" fillId="15" borderId="3" xfId="1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9" fontId="0" fillId="6" borderId="14" xfId="1" applyFont="1" applyFill="1" applyBorder="1" applyAlignment="1" applyProtection="1">
      <alignment horizontal="center" vertical="center" wrapText="1"/>
    </xf>
    <xf numFmtId="9" fontId="0" fillId="6" borderId="11" xfId="1" applyFont="1" applyFill="1" applyBorder="1" applyAlignment="1" applyProtection="1">
      <alignment horizontal="center" vertical="center" wrapText="1"/>
    </xf>
    <xf numFmtId="9" fontId="0" fillId="6" borderId="15" xfId="1" applyFont="1" applyFill="1" applyBorder="1" applyAlignment="1" applyProtection="1">
      <alignment horizontal="center" vertical="center" wrapText="1"/>
    </xf>
    <xf numFmtId="9" fontId="0" fillId="7" borderId="14" xfId="1" applyFont="1" applyFill="1" applyBorder="1" applyAlignment="1" applyProtection="1">
      <alignment horizontal="center" vertical="center" wrapText="1"/>
    </xf>
    <xf numFmtId="9" fontId="0" fillId="7" borderId="11" xfId="1" applyFont="1" applyFill="1" applyBorder="1" applyAlignment="1" applyProtection="1">
      <alignment horizontal="center" vertical="center" wrapText="1"/>
    </xf>
    <xf numFmtId="9" fontId="0" fillId="9" borderId="14" xfId="1" applyFont="1" applyFill="1" applyBorder="1" applyAlignment="1" applyProtection="1">
      <alignment horizontal="center" vertical="center" wrapText="1"/>
    </xf>
    <xf numFmtId="9" fontId="0" fillId="9" borderId="11" xfId="1" applyFont="1" applyFill="1" applyBorder="1" applyAlignment="1" applyProtection="1">
      <alignment horizontal="center" vertical="center" wrapText="1"/>
    </xf>
    <xf numFmtId="9" fontId="0" fillId="9" borderId="15" xfId="1" applyFont="1" applyFill="1" applyBorder="1" applyAlignment="1" applyProtection="1">
      <alignment horizontal="center" vertical="center" wrapText="1"/>
    </xf>
    <xf numFmtId="9" fontId="0" fillId="4" borderId="1" xfId="1" applyFont="1" applyFill="1" applyBorder="1" applyAlignment="1" applyProtection="1">
      <alignment horizontal="center" vertical="center" wrapText="1"/>
    </xf>
    <xf numFmtId="9" fontId="0" fillId="4" borderId="2" xfId="1" applyFont="1" applyFill="1" applyBorder="1" applyAlignment="1" applyProtection="1">
      <alignment horizontal="center" vertical="center" wrapText="1"/>
    </xf>
    <xf numFmtId="9" fontId="0" fillId="4" borderId="3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15"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0000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Nivel TPT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Propósito &amp; Orgullo</c:v>
          </c:tx>
          <c:spPr>
            <a:solidFill>
              <a:schemeClr val="tx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'Media equipo'!$D$4</c:f>
              <c:numCache>
                <c:formatCode>0%</c:formatCode>
                <c:ptCount val="1"/>
                <c:pt idx="0">
                  <c:v>0.76666666666666672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B-47AF-8479-8EAEFB038558}"/>
            </c:ext>
          </c:extLst>
        </c:ser>
        <c:ser>
          <c:idx val="1"/>
          <c:order val="1"/>
          <c:tx>
            <c:v>Responsabilidad &amp; prioridad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9D7-451D-ADF9-C3DEE3A9B2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'Media equipo'!$D$10</c:f>
              <c:numCache>
                <c:formatCode>0%</c:formatCode>
                <c:ptCount val="1"/>
                <c:pt idx="0">
                  <c:v>0.78333333333333333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B-47AF-8479-8EAEFB038558}"/>
            </c:ext>
          </c:extLst>
        </c:ser>
        <c:ser>
          <c:idx val="2"/>
          <c:order val="2"/>
          <c:tx>
            <c:v>Comunicación &amp; Confianza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'Media equipo'!$D$16</c:f>
              <c:numCache>
                <c:formatCode>0%</c:formatCode>
                <c:ptCount val="1"/>
                <c:pt idx="0">
                  <c:v>0.56666666666666665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FB-47AF-8479-8EAEFB038558}"/>
            </c:ext>
          </c:extLst>
        </c:ser>
        <c:ser>
          <c:idx val="3"/>
          <c:order val="3"/>
          <c:tx>
            <c:v>Procesos eficientes</c:v>
          </c:tx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'Media equipo'!$D$22</c:f>
              <c:numCache>
                <c:formatCode>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FB-47AF-8479-8EAEFB038558}"/>
            </c:ext>
          </c:extLst>
        </c:ser>
        <c:ser>
          <c:idx val="4"/>
          <c:order val="4"/>
          <c:tx>
            <c:strRef>
              <c:f>'Media equipo'!$E$28</c:f>
              <c:strCache>
                <c:ptCount val="1"/>
                <c:pt idx="0">
                  <c:v>Aprendizaje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'Media equipo'!$D$28</c:f>
              <c:numCache>
                <c:formatCode>0%</c:formatCode>
                <c:ptCount val="1"/>
                <c:pt idx="0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FB-47AF-8479-8EAEFB03855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559812383"/>
        <c:axId val="1559821023"/>
      </c:barChart>
      <c:catAx>
        <c:axId val="15598123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59821023"/>
        <c:crosses val="autoZero"/>
        <c:auto val="1"/>
        <c:lblAlgn val="ctr"/>
        <c:lblOffset val="100"/>
        <c:noMultiLvlLbl val="0"/>
      </c:catAx>
      <c:valAx>
        <c:axId val="1559821023"/>
        <c:scaling>
          <c:orientation val="minMax"/>
          <c:max val="1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59812383"/>
        <c:crosses val="autoZero"/>
        <c:crossBetween val="between"/>
      </c:valAx>
      <c:spPr>
        <a:pattFill prst="pct5">
          <a:fgClr>
            <a:schemeClr val="bg1">
              <a:lumMod val="95000"/>
            </a:schemeClr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Índice GWIR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'Media equipo'!$B$39</c:f>
              <c:strCache>
                <c:ptCount val="1"/>
                <c:pt idx="0">
                  <c:v>Indicador PCI del equipo hoy día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668-41CC-8E5E-1D335166F1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'Media equipo'!$C$42</c:f>
              <c:numCache>
                <c:formatCode>0.00</c:formatCode>
                <c:ptCount val="1"/>
                <c:pt idx="0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8-41CC-8E5E-1D335166F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2255087"/>
        <c:axId val="911991007"/>
      </c:barChart>
      <c:catAx>
        <c:axId val="722255087"/>
        <c:scaling>
          <c:orientation val="minMax"/>
        </c:scaling>
        <c:delete val="1"/>
        <c:axPos val="b"/>
        <c:majorTickMark val="none"/>
        <c:minorTickMark val="none"/>
        <c:tickLblPos val="nextTo"/>
        <c:crossAx val="911991007"/>
        <c:crosses val="autoZero"/>
        <c:auto val="1"/>
        <c:lblAlgn val="ctr"/>
        <c:lblOffset val="100"/>
        <c:noMultiLvlLbl val="0"/>
      </c:catAx>
      <c:valAx>
        <c:axId val="91199100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2255087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Índice GWIR a 2 años </a:t>
            </a:r>
          </a:p>
        </c:rich>
      </c:tx>
      <c:layout>
        <c:manualLayout>
          <c:xMode val="edge"/>
          <c:yMode val="edge"/>
          <c:x val="0.2249198554977675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'Media equipo'!$B$39</c:f>
              <c:strCache>
                <c:ptCount val="1"/>
                <c:pt idx="0">
                  <c:v>Indicador PCI del equipo hoy día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269-4115-B912-C4EBCBDDBE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'Media equipo'!$C$44</c:f>
              <c:numCache>
                <c:formatCode>0.00</c:formatCode>
                <c:ptCount val="1"/>
                <c:pt idx="0">
                  <c:v>71.484999999999999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9-4115-B912-C4EBCBDDB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2255087"/>
        <c:axId val="911991007"/>
      </c:barChart>
      <c:catAx>
        <c:axId val="722255087"/>
        <c:scaling>
          <c:orientation val="minMax"/>
        </c:scaling>
        <c:delete val="1"/>
        <c:axPos val="b"/>
        <c:majorTickMark val="none"/>
        <c:minorTickMark val="none"/>
        <c:tickLblPos val="nextTo"/>
        <c:crossAx val="911991007"/>
        <c:crosses val="autoZero"/>
        <c:auto val="1"/>
        <c:lblAlgn val="ctr"/>
        <c:lblOffset val="100"/>
        <c:noMultiLvlLbl val="0"/>
      </c:catAx>
      <c:valAx>
        <c:axId val="91199100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2255087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Indicador PCI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'Media equipo'!$B$39</c:f>
              <c:strCache>
                <c:ptCount val="1"/>
                <c:pt idx="0">
                  <c:v>Indicador PCI del equipo hoy día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B9E-4FFE-830B-DB5A5B944A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'Media equipo'!$C$39</c:f>
              <c:numCache>
                <c:formatCode>0.00</c:formatCode>
                <c:ptCount val="1"/>
                <c:pt idx="0">
                  <c:v>5.7777777777777768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E-4FFE-830B-DB5A5B944A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22255087"/>
        <c:axId val="911991007"/>
      </c:barChart>
      <c:catAx>
        <c:axId val="722255087"/>
        <c:scaling>
          <c:orientation val="minMax"/>
        </c:scaling>
        <c:delete val="1"/>
        <c:axPos val="b"/>
        <c:majorTickMark val="none"/>
        <c:minorTickMark val="none"/>
        <c:tickLblPos val="nextTo"/>
        <c:crossAx val="911991007"/>
        <c:crosses val="autoZero"/>
        <c:auto val="1"/>
        <c:lblAlgn val="ctr"/>
        <c:lblOffset val="100"/>
        <c:noMultiLvlLbl val="0"/>
      </c:catAx>
      <c:valAx>
        <c:axId val="911991007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2255087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3</xdr:row>
      <xdr:rowOff>14286</xdr:rowOff>
    </xdr:from>
    <xdr:to>
      <xdr:col>12</xdr:col>
      <xdr:colOff>19051</xdr:colOff>
      <xdr:row>21</xdr:row>
      <xdr:rowOff>57150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912B522-A968-6F7A-74FD-5378406D3A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33</xdr:row>
      <xdr:rowOff>57150</xdr:rowOff>
    </xdr:from>
    <xdr:to>
      <xdr:col>8</xdr:col>
      <xdr:colOff>466725</xdr:colOff>
      <xdr:row>44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266622E-FAD2-4AD4-8020-B6D2BC196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495300</xdr:colOff>
      <xdr:row>33</xdr:row>
      <xdr:rowOff>57150</xdr:rowOff>
    </xdr:from>
    <xdr:to>
      <xdr:col>12</xdr:col>
      <xdr:colOff>28575</xdr:colOff>
      <xdr:row>44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CCF3FFC-C974-4F15-9E8D-029DEEE1D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190500</xdr:colOff>
      <xdr:row>21</xdr:row>
      <xdr:rowOff>133350</xdr:rowOff>
    </xdr:from>
    <xdr:to>
      <xdr:col>12</xdr:col>
      <xdr:colOff>0</xdr:colOff>
      <xdr:row>32</xdr:row>
      <xdr:rowOff>114300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3F0104A-AC60-492C-8D13-1BBCE983A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695325</xdr:colOff>
      <xdr:row>43</xdr:row>
      <xdr:rowOff>29158</xdr:rowOff>
    </xdr:from>
    <xdr:to>
      <xdr:col>5</xdr:col>
      <xdr:colOff>753253</xdr:colOff>
      <xdr:row>43</xdr:row>
      <xdr:rowOff>211193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56F89D2B-0333-4DD4-9D4B-197E4AA1D3AA}"/>
            </a:ext>
          </a:extLst>
        </xdr:cNvPr>
        <xdr:cNvSpPr/>
      </xdr:nvSpPr>
      <xdr:spPr>
        <a:xfrm>
          <a:off x="11930937" y="8868941"/>
          <a:ext cx="57928" cy="182035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694937</xdr:colOff>
      <xdr:row>42</xdr:row>
      <xdr:rowOff>9719</xdr:rowOff>
    </xdr:from>
    <xdr:to>
      <xdr:col>5</xdr:col>
      <xdr:colOff>752865</xdr:colOff>
      <xdr:row>43</xdr:row>
      <xdr:rowOff>2226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4B6ED395-4AA4-4FF6-84AD-93A90D40A80C}"/>
            </a:ext>
          </a:extLst>
        </xdr:cNvPr>
        <xdr:cNvSpPr/>
      </xdr:nvSpPr>
      <xdr:spPr>
        <a:xfrm>
          <a:off x="11930549" y="8659974"/>
          <a:ext cx="57928" cy="182035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695325</xdr:colOff>
      <xdr:row>41</xdr:row>
      <xdr:rowOff>38877</xdr:rowOff>
    </xdr:from>
    <xdr:to>
      <xdr:col>5</xdr:col>
      <xdr:colOff>753253</xdr:colOff>
      <xdr:row>41</xdr:row>
      <xdr:rowOff>220912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45885583-D855-4717-B0EE-BE85061865E9}"/>
            </a:ext>
          </a:extLst>
        </xdr:cNvPr>
        <xdr:cNvSpPr/>
      </xdr:nvSpPr>
      <xdr:spPr>
        <a:xfrm>
          <a:off x="11930937" y="8451007"/>
          <a:ext cx="57928" cy="18203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694937</xdr:colOff>
      <xdr:row>40</xdr:row>
      <xdr:rowOff>19438</xdr:rowOff>
    </xdr:from>
    <xdr:to>
      <xdr:col>5</xdr:col>
      <xdr:colOff>752865</xdr:colOff>
      <xdr:row>41</xdr:row>
      <xdr:rowOff>11945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4FE9C82F-3F4E-442A-A7C6-A2B4E1470FCF}"/>
            </a:ext>
          </a:extLst>
        </xdr:cNvPr>
        <xdr:cNvSpPr/>
      </xdr:nvSpPr>
      <xdr:spPr>
        <a:xfrm>
          <a:off x="11930549" y="8242040"/>
          <a:ext cx="57928" cy="18203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695324</xdr:colOff>
      <xdr:row>39</xdr:row>
      <xdr:rowOff>4859</xdr:rowOff>
    </xdr:from>
    <xdr:to>
      <xdr:col>5</xdr:col>
      <xdr:colOff>753252</xdr:colOff>
      <xdr:row>39</xdr:row>
      <xdr:rowOff>186894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F6E2EFCF-FA56-4434-A155-3209C9CB5EBC}"/>
            </a:ext>
          </a:extLst>
        </xdr:cNvPr>
        <xdr:cNvSpPr/>
      </xdr:nvSpPr>
      <xdr:spPr>
        <a:xfrm>
          <a:off x="11930936" y="8018494"/>
          <a:ext cx="57928" cy="18203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rgbClr val="FFFF00"/>
            </a:solidFill>
          </a:endParaRPr>
        </a:p>
      </xdr:txBody>
    </xdr:sp>
    <xdr:clientData/>
  </xdr:twoCellAnchor>
  <xdr:twoCellAnchor>
    <xdr:from>
      <xdr:col>5</xdr:col>
      <xdr:colOff>694936</xdr:colOff>
      <xdr:row>38</xdr:row>
      <xdr:rowOff>34017</xdr:rowOff>
    </xdr:from>
    <xdr:to>
      <xdr:col>5</xdr:col>
      <xdr:colOff>752864</xdr:colOff>
      <xdr:row>38</xdr:row>
      <xdr:rowOff>216052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A1C222D1-92B8-49C0-9C50-6DF92ECAA30E}"/>
            </a:ext>
          </a:extLst>
        </xdr:cNvPr>
        <xdr:cNvSpPr/>
      </xdr:nvSpPr>
      <xdr:spPr>
        <a:xfrm>
          <a:off x="11930548" y="7809527"/>
          <a:ext cx="57928" cy="18203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rgbClr val="FFFF00"/>
            </a:solidFill>
          </a:endParaRPr>
        </a:p>
      </xdr:txBody>
    </xdr:sp>
    <xdr:clientData/>
  </xdr:twoCellAnchor>
  <xdr:twoCellAnchor>
    <xdr:from>
      <xdr:col>5</xdr:col>
      <xdr:colOff>695324</xdr:colOff>
      <xdr:row>37</xdr:row>
      <xdr:rowOff>34017</xdr:rowOff>
    </xdr:from>
    <xdr:to>
      <xdr:col>5</xdr:col>
      <xdr:colOff>753252</xdr:colOff>
      <xdr:row>38</xdr:row>
      <xdr:rowOff>7085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89B72AEC-A978-4151-BBFC-90B9E2D6D705}"/>
            </a:ext>
          </a:extLst>
        </xdr:cNvPr>
        <xdr:cNvSpPr/>
      </xdr:nvSpPr>
      <xdr:spPr>
        <a:xfrm>
          <a:off x="11930936" y="7600560"/>
          <a:ext cx="57928" cy="182035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694936</xdr:colOff>
      <xdr:row>35</xdr:row>
      <xdr:rowOff>213825</xdr:rowOff>
    </xdr:from>
    <xdr:to>
      <xdr:col>5</xdr:col>
      <xdr:colOff>752864</xdr:colOff>
      <xdr:row>37</xdr:row>
      <xdr:rowOff>7085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64D75773-0120-40ED-8AB4-D0F457361A22}"/>
            </a:ext>
          </a:extLst>
        </xdr:cNvPr>
        <xdr:cNvSpPr/>
      </xdr:nvSpPr>
      <xdr:spPr>
        <a:xfrm>
          <a:off x="11930548" y="7391593"/>
          <a:ext cx="57928" cy="182035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695324</xdr:colOff>
      <xdr:row>34</xdr:row>
      <xdr:rowOff>374197</xdr:rowOff>
    </xdr:from>
    <xdr:to>
      <xdr:col>5</xdr:col>
      <xdr:colOff>753252</xdr:colOff>
      <xdr:row>35</xdr:row>
      <xdr:rowOff>177176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B28C201D-4E9D-47EA-904F-5FBD6D9CED27}"/>
            </a:ext>
          </a:extLst>
        </xdr:cNvPr>
        <xdr:cNvSpPr/>
      </xdr:nvSpPr>
      <xdr:spPr>
        <a:xfrm>
          <a:off x="11930936" y="7172909"/>
          <a:ext cx="57928" cy="18203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694936</xdr:colOff>
      <xdr:row>34</xdr:row>
      <xdr:rowOff>165230</xdr:rowOff>
    </xdr:from>
    <xdr:to>
      <xdr:col>5</xdr:col>
      <xdr:colOff>752864</xdr:colOff>
      <xdr:row>34</xdr:row>
      <xdr:rowOff>347265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05A518A3-18F2-4124-A08B-EB2328F39936}"/>
            </a:ext>
          </a:extLst>
        </xdr:cNvPr>
        <xdr:cNvSpPr/>
      </xdr:nvSpPr>
      <xdr:spPr>
        <a:xfrm>
          <a:off x="11934436" y="7289930"/>
          <a:ext cx="57928" cy="18203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238515</xdr:colOff>
      <xdr:row>43</xdr:row>
      <xdr:rowOff>29157</xdr:rowOff>
    </xdr:from>
    <xdr:to>
      <xdr:col>9</xdr:col>
      <xdr:colOff>296443</xdr:colOff>
      <xdr:row>43</xdr:row>
      <xdr:rowOff>211192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1C863ECB-8424-45E8-A4CE-92D31AD7EA91}"/>
            </a:ext>
          </a:extLst>
        </xdr:cNvPr>
        <xdr:cNvSpPr/>
      </xdr:nvSpPr>
      <xdr:spPr>
        <a:xfrm>
          <a:off x="14526015" y="8868940"/>
          <a:ext cx="57928" cy="182035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238127</xdr:colOff>
      <xdr:row>42</xdr:row>
      <xdr:rowOff>9718</xdr:rowOff>
    </xdr:from>
    <xdr:to>
      <xdr:col>9</xdr:col>
      <xdr:colOff>296055</xdr:colOff>
      <xdr:row>43</xdr:row>
      <xdr:rowOff>2225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43829BCF-270F-40F1-B1EF-74F93E04DAE1}"/>
            </a:ext>
          </a:extLst>
        </xdr:cNvPr>
        <xdr:cNvSpPr/>
      </xdr:nvSpPr>
      <xdr:spPr>
        <a:xfrm>
          <a:off x="14525627" y="8659973"/>
          <a:ext cx="57928" cy="182035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238515</xdr:colOff>
      <xdr:row>41</xdr:row>
      <xdr:rowOff>38876</xdr:rowOff>
    </xdr:from>
    <xdr:to>
      <xdr:col>9</xdr:col>
      <xdr:colOff>296443</xdr:colOff>
      <xdr:row>41</xdr:row>
      <xdr:rowOff>220911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7A672ADB-B523-4816-BF9E-288276ECD57B}"/>
            </a:ext>
          </a:extLst>
        </xdr:cNvPr>
        <xdr:cNvSpPr/>
      </xdr:nvSpPr>
      <xdr:spPr>
        <a:xfrm>
          <a:off x="14526015" y="8451006"/>
          <a:ext cx="57928" cy="18203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238127</xdr:colOff>
      <xdr:row>40</xdr:row>
      <xdr:rowOff>19437</xdr:rowOff>
    </xdr:from>
    <xdr:to>
      <xdr:col>9</xdr:col>
      <xdr:colOff>296055</xdr:colOff>
      <xdr:row>41</xdr:row>
      <xdr:rowOff>11944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B8CD9F64-A288-468F-867F-0F805E46BA52}"/>
            </a:ext>
          </a:extLst>
        </xdr:cNvPr>
        <xdr:cNvSpPr/>
      </xdr:nvSpPr>
      <xdr:spPr>
        <a:xfrm>
          <a:off x="14525627" y="8242039"/>
          <a:ext cx="57928" cy="18203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238514</xdr:colOff>
      <xdr:row>39</xdr:row>
      <xdr:rowOff>4858</xdr:rowOff>
    </xdr:from>
    <xdr:to>
      <xdr:col>9</xdr:col>
      <xdr:colOff>296442</xdr:colOff>
      <xdr:row>39</xdr:row>
      <xdr:rowOff>186893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5E54E407-CEE7-47E6-94CE-5B8929E94C8F}"/>
            </a:ext>
          </a:extLst>
        </xdr:cNvPr>
        <xdr:cNvSpPr/>
      </xdr:nvSpPr>
      <xdr:spPr>
        <a:xfrm>
          <a:off x="14526014" y="8018493"/>
          <a:ext cx="57928" cy="18203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rgbClr val="FFFF00"/>
            </a:solidFill>
          </a:endParaRPr>
        </a:p>
      </xdr:txBody>
    </xdr:sp>
    <xdr:clientData/>
  </xdr:twoCellAnchor>
  <xdr:twoCellAnchor>
    <xdr:from>
      <xdr:col>9</xdr:col>
      <xdr:colOff>238126</xdr:colOff>
      <xdr:row>38</xdr:row>
      <xdr:rowOff>34016</xdr:rowOff>
    </xdr:from>
    <xdr:to>
      <xdr:col>9</xdr:col>
      <xdr:colOff>296054</xdr:colOff>
      <xdr:row>38</xdr:row>
      <xdr:rowOff>216051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E0C83320-5C65-4DC4-B246-B0D468A9DCC4}"/>
            </a:ext>
          </a:extLst>
        </xdr:cNvPr>
        <xdr:cNvSpPr/>
      </xdr:nvSpPr>
      <xdr:spPr>
        <a:xfrm>
          <a:off x="14525626" y="7809526"/>
          <a:ext cx="57928" cy="18203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rgbClr val="FFFF00"/>
            </a:solidFill>
          </a:endParaRPr>
        </a:p>
      </xdr:txBody>
    </xdr:sp>
    <xdr:clientData/>
  </xdr:twoCellAnchor>
  <xdr:twoCellAnchor>
    <xdr:from>
      <xdr:col>9</xdr:col>
      <xdr:colOff>238514</xdr:colOff>
      <xdr:row>37</xdr:row>
      <xdr:rowOff>34016</xdr:rowOff>
    </xdr:from>
    <xdr:to>
      <xdr:col>9</xdr:col>
      <xdr:colOff>296442</xdr:colOff>
      <xdr:row>38</xdr:row>
      <xdr:rowOff>7084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5E1C92CE-BE1D-434A-AEFE-CA12773022B4}"/>
            </a:ext>
          </a:extLst>
        </xdr:cNvPr>
        <xdr:cNvSpPr/>
      </xdr:nvSpPr>
      <xdr:spPr>
        <a:xfrm>
          <a:off x="14526014" y="7600559"/>
          <a:ext cx="57928" cy="182035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238126</xdr:colOff>
      <xdr:row>35</xdr:row>
      <xdr:rowOff>213824</xdr:rowOff>
    </xdr:from>
    <xdr:to>
      <xdr:col>9</xdr:col>
      <xdr:colOff>296054</xdr:colOff>
      <xdr:row>37</xdr:row>
      <xdr:rowOff>7084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8AD8B7E8-54DF-4999-9FD0-43CF6A635BFD}"/>
            </a:ext>
          </a:extLst>
        </xdr:cNvPr>
        <xdr:cNvSpPr/>
      </xdr:nvSpPr>
      <xdr:spPr>
        <a:xfrm>
          <a:off x="14525626" y="7391592"/>
          <a:ext cx="57928" cy="182035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238514</xdr:colOff>
      <xdr:row>34</xdr:row>
      <xdr:rowOff>374196</xdr:rowOff>
    </xdr:from>
    <xdr:to>
      <xdr:col>9</xdr:col>
      <xdr:colOff>296442</xdr:colOff>
      <xdr:row>35</xdr:row>
      <xdr:rowOff>177175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2A5A748D-D8E1-43EB-BDAD-3C378643145A}"/>
            </a:ext>
          </a:extLst>
        </xdr:cNvPr>
        <xdr:cNvSpPr/>
      </xdr:nvSpPr>
      <xdr:spPr>
        <a:xfrm>
          <a:off x="14526014" y="7172908"/>
          <a:ext cx="57928" cy="18203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238126</xdr:colOff>
      <xdr:row>34</xdr:row>
      <xdr:rowOff>165229</xdr:rowOff>
    </xdr:from>
    <xdr:to>
      <xdr:col>9</xdr:col>
      <xdr:colOff>296054</xdr:colOff>
      <xdr:row>34</xdr:row>
      <xdr:rowOff>347264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DA102D18-749C-4E9C-BD84-AE291602B968}"/>
            </a:ext>
          </a:extLst>
        </xdr:cNvPr>
        <xdr:cNvSpPr/>
      </xdr:nvSpPr>
      <xdr:spPr>
        <a:xfrm>
          <a:off x="14525626" y="6963941"/>
          <a:ext cx="57928" cy="18203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5</xdr:col>
      <xdr:colOff>609600</xdr:colOff>
      <xdr:row>24</xdr:row>
      <xdr:rowOff>38100</xdr:rowOff>
    </xdr:from>
    <xdr:to>
      <xdr:col>5</xdr:col>
      <xdr:colOff>676662</xdr:colOff>
      <xdr:row>31</xdr:row>
      <xdr:rowOff>170435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F56535-70C5-CE60-73F5-90E6F16C0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49100" y="4752975"/>
          <a:ext cx="67062" cy="147536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ECADD-E0BD-42CB-A282-40BD0936683A}">
  <dimension ref="A1:L40"/>
  <sheetViews>
    <sheetView workbookViewId="0">
      <selection activeCell="C4" sqref="C4:C36"/>
    </sheetView>
  </sheetViews>
  <sheetFormatPr baseColWidth="10" defaultColWidth="11.453125" defaultRowHeight="14.5"/>
  <cols>
    <col min="1" max="1" width="2.81640625" style="1" customWidth="1"/>
    <col min="2" max="2" width="134" style="1" customWidth="1"/>
    <col min="3" max="3" width="8.453125" style="1" customWidth="1"/>
    <col min="4" max="4" width="16.54296875" style="1" customWidth="1"/>
    <col min="5" max="16384" width="11.453125" style="1"/>
  </cols>
  <sheetData>
    <row r="1" spans="1:11" ht="15" thickBot="1"/>
    <row r="2" spans="1:11" ht="46.5" thickBot="1">
      <c r="A2"/>
      <c r="B2" s="65" t="s">
        <v>44</v>
      </c>
      <c r="C2" s="78" t="e" vm="1">
        <v>#VALUE!</v>
      </c>
      <c r="D2" s="79"/>
      <c r="E2" s="67"/>
      <c r="F2" s="67"/>
      <c r="G2" s="67"/>
      <c r="H2" s="67"/>
      <c r="I2" s="67"/>
      <c r="J2" s="67"/>
      <c r="K2" s="67"/>
    </row>
    <row r="3" spans="1:11" ht="15.75" customHeight="1" thickBot="1">
      <c r="A3"/>
      <c r="B3"/>
      <c r="C3" s="75" t="s">
        <v>45</v>
      </c>
      <c r="D3" s="80" t="s">
        <v>46</v>
      </c>
    </row>
    <row r="4" spans="1:11" ht="15" customHeight="1">
      <c r="A4" s="8">
        <v>1</v>
      </c>
      <c r="B4" s="9" t="s">
        <v>2</v>
      </c>
      <c r="C4" s="2"/>
      <c r="D4" s="82"/>
    </row>
    <row r="5" spans="1:11">
      <c r="A5" s="10">
        <v>2</v>
      </c>
      <c r="B5" s="11" t="s">
        <v>4</v>
      </c>
      <c r="C5" s="3"/>
      <c r="D5" s="82"/>
    </row>
    <row r="6" spans="1:11">
      <c r="A6" s="10">
        <v>3</v>
      </c>
      <c r="B6" s="11" t="s">
        <v>5</v>
      </c>
      <c r="C6" s="3"/>
      <c r="D6" s="82"/>
    </row>
    <row r="7" spans="1:11">
      <c r="A7" s="10">
        <v>4</v>
      </c>
      <c r="B7" s="11" t="s">
        <v>6</v>
      </c>
      <c r="C7" s="3"/>
      <c r="D7" s="82"/>
    </row>
    <row r="8" spans="1:11">
      <c r="A8" s="10">
        <v>5</v>
      </c>
      <c r="B8" s="11" t="s">
        <v>7</v>
      </c>
      <c r="C8" s="3"/>
      <c r="D8" s="82"/>
    </row>
    <row r="9" spans="1:11" ht="15" thickBot="1">
      <c r="A9" s="12">
        <v>6</v>
      </c>
      <c r="B9" s="13" t="s">
        <v>8</v>
      </c>
      <c r="C9" s="4"/>
      <c r="D9" s="82"/>
    </row>
    <row r="10" spans="1:11" ht="15" customHeight="1">
      <c r="A10" s="14">
        <v>7</v>
      </c>
      <c r="B10" s="15" t="s">
        <v>9</v>
      </c>
      <c r="C10" s="2"/>
      <c r="D10" s="82"/>
    </row>
    <row r="11" spans="1:11">
      <c r="A11" s="16">
        <v>8</v>
      </c>
      <c r="B11" s="17" t="s">
        <v>11</v>
      </c>
      <c r="C11" s="3"/>
      <c r="D11" s="82"/>
    </row>
    <row r="12" spans="1:11">
      <c r="A12" s="16">
        <v>9</v>
      </c>
      <c r="B12" s="17" t="s">
        <v>12</v>
      </c>
      <c r="C12" s="3"/>
      <c r="D12" s="82"/>
    </row>
    <row r="13" spans="1:11">
      <c r="A13" s="16">
        <v>10</v>
      </c>
      <c r="B13" s="17" t="s">
        <v>13</v>
      </c>
      <c r="C13" s="3"/>
      <c r="D13" s="82"/>
    </row>
    <row r="14" spans="1:11">
      <c r="A14" s="16">
        <v>11</v>
      </c>
      <c r="B14" s="18" t="s">
        <v>14</v>
      </c>
      <c r="C14" s="3"/>
      <c r="D14" s="82"/>
    </row>
    <row r="15" spans="1:11" ht="15" thickBot="1">
      <c r="A15" s="19">
        <v>12</v>
      </c>
      <c r="B15" s="18" t="s">
        <v>15</v>
      </c>
      <c r="C15" s="4"/>
      <c r="D15" s="82"/>
    </row>
    <row r="16" spans="1:11" ht="15" customHeight="1">
      <c r="A16" s="20">
        <v>13</v>
      </c>
      <c r="B16" s="21" t="s">
        <v>16</v>
      </c>
      <c r="C16" s="2"/>
      <c r="D16" s="82"/>
    </row>
    <row r="17" spans="1:4">
      <c r="A17" s="22">
        <v>14</v>
      </c>
      <c r="B17" s="23" t="s">
        <v>18</v>
      </c>
      <c r="C17" s="3"/>
      <c r="D17" s="82"/>
    </row>
    <row r="18" spans="1:4">
      <c r="A18" s="22">
        <v>15</v>
      </c>
      <c r="B18" s="23" t="s">
        <v>19</v>
      </c>
      <c r="C18" s="3"/>
      <c r="D18" s="82"/>
    </row>
    <row r="19" spans="1:4">
      <c r="A19" s="22">
        <v>16</v>
      </c>
      <c r="B19" s="23" t="s">
        <v>20</v>
      </c>
      <c r="C19" s="3"/>
      <c r="D19" s="82"/>
    </row>
    <row r="20" spans="1:4">
      <c r="A20" s="22">
        <v>17</v>
      </c>
      <c r="B20" s="23" t="s">
        <v>21</v>
      </c>
      <c r="C20" s="3"/>
      <c r="D20" s="82"/>
    </row>
    <row r="21" spans="1:4" ht="15" thickBot="1">
      <c r="A21" s="24">
        <v>18</v>
      </c>
      <c r="B21" s="23" t="s">
        <v>22</v>
      </c>
      <c r="C21" s="4"/>
      <c r="D21" s="82"/>
    </row>
    <row r="22" spans="1:4" ht="15" customHeight="1">
      <c r="A22" s="25">
        <v>19</v>
      </c>
      <c r="B22" s="26" t="s">
        <v>23</v>
      </c>
      <c r="C22" s="2"/>
      <c r="D22" s="82"/>
    </row>
    <row r="23" spans="1:4">
      <c r="A23" s="27">
        <v>20</v>
      </c>
      <c r="B23" s="28" t="s">
        <v>25</v>
      </c>
      <c r="C23" s="3"/>
      <c r="D23" s="82"/>
    </row>
    <row r="24" spans="1:4">
      <c r="A24" s="27">
        <v>21</v>
      </c>
      <c r="B24" s="28" t="s">
        <v>26</v>
      </c>
      <c r="C24" s="3"/>
      <c r="D24" s="82"/>
    </row>
    <row r="25" spans="1:4">
      <c r="A25" s="27">
        <v>22</v>
      </c>
      <c r="B25" s="29" t="s">
        <v>27</v>
      </c>
      <c r="C25" s="3"/>
      <c r="D25" s="82"/>
    </row>
    <row r="26" spans="1:4">
      <c r="A26" s="27">
        <v>23</v>
      </c>
      <c r="B26" s="29" t="s">
        <v>28</v>
      </c>
      <c r="C26" s="3"/>
      <c r="D26" s="82"/>
    </row>
    <row r="27" spans="1:4" ht="15" thickBot="1">
      <c r="A27" s="30">
        <v>24</v>
      </c>
      <c r="B27" s="29" t="s">
        <v>29</v>
      </c>
      <c r="C27" s="4"/>
      <c r="D27" s="82"/>
    </row>
    <row r="28" spans="1:4" ht="15" customHeight="1">
      <c r="A28" s="31">
        <v>25</v>
      </c>
      <c r="B28" s="32" t="s">
        <v>30</v>
      </c>
      <c r="C28" s="2"/>
      <c r="D28" s="82"/>
    </row>
    <row r="29" spans="1:4">
      <c r="A29" s="33">
        <v>26</v>
      </c>
      <c r="B29" s="34" t="s">
        <v>31</v>
      </c>
      <c r="C29" s="3"/>
      <c r="D29" s="82"/>
    </row>
    <row r="30" spans="1:4">
      <c r="A30" s="33">
        <v>27</v>
      </c>
      <c r="B30" s="34" t="s">
        <v>32</v>
      </c>
      <c r="C30" s="3"/>
      <c r="D30" s="82"/>
    </row>
    <row r="31" spans="1:4">
      <c r="A31" s="33">
        <v>28</v>
      </c>
      <c r="B31" s="34" t="s">
        <v>33</v>
      </c>
      <c r="C31" s="3"/>
      <c r="D31" s="82"/>
    </row>
    <row r="32" spans="1:4">
      <c r="A32" s="33">
        <v>29</v>
      </c>
      <c r="B32" s="34" t="s">
        <v>34</v>
      </c>
      <c r="C32" s="3"/>
      <c r="D32" s="82"/>
    </row>
    <row r="33" spans="1:12" ht="15" thickBot="1">
      <c r="A33" s="35">
        <v>30</v>
      </c>
      <c r="B33" s="36" t="s">
        <v>35</v>
      </c>
      <c r="C33" s="76"/>
      <c r="D33" s="81"/>
    </row>
    <row r="34" spans="1:12" ht="29">
      <c r="A34" s="37">
        <v>31</v>
      </c>
      <c r="B34" s="38" t="s">
        <v>42</v>
      </c>
      <c r="C34" s="5"/>
      <c r="D34" s="80" t="s">
        <v>47</v>
      </c>
      <c r="F34" s="68"/>
      <c r="G34" s="68"/>
    </row>
    <row r="35" spans="1:12" ht="48" customHeight="1" thickBot="1">
      <c r="A35" s="39">
        <v>32</v>
      </c>
      <c r="B35" s="40" t="s">
        <v>41</v>
      </c>
      <c r="C35" s="6"/>
      <c r="D35" s="81"/>
      <c r="E35" s="69"/>
      <c r="F35" s="69"/>
      <c r="G35" s="69"/>
      <c r="H35" s="69"/>
      <c r="I35" s="69"/>
      <c r="J35" s="69"/>
      <c r="K35" s="69"/>
    </row>
    <row r="36" spans="1:12" ht="39.5" thickBot="1">
      <c r="A36" s="41">
        <v>33</v>
      </c>
      <c r="B36" s="42" t="s">
        <v>43</v>
      </c>
      <c r="C36" s="7"/>
      <c r="D36" s="77" t="s">
        <v>48</v>
      </c>
      <c r="E36" s="69"/>
      <c r="F36" s="69"/>
      <c r="G36" s="69"/>
      <c r="H36" s="69"/>
      <c r="I36" s="69"/>
      <c r="J36" s="69"/>
      <c r="K36" s="69"/>
    </row>
    <row r="37" spans="1:12">
      <c r="A37" s="71"/>
      <c r="B37" s="72"/>
      <c r="C37" s="71"/>
      <c r="D37" s="70"/>
      <c r="E37" s="69"/>
      <c r="F37" s="69"/>
      <c r="G37" s="69"/>
      <c r="H37" s="69"/>
      <c r="I37" s="69"/>
      <c r="J37" s="69"/>
      <c r="K37" s="69"/>
    </row>
    <row r="38" spans="1:12">
      <c r="D38" s="73"/>
      <c r="E38" s="73"/>
      <c r="F38" s="73"/>
      <c r="G38" s="73"/>
      <c r="H38" s="73"/>
      <c r="I38" s="73"/>
      <c r="J38" s="73"/>
      <c r="K38" s="73"/>
    </row>
    <row r="39" spans="1:12" ht="15" customHeight="1">
      <c r="D39" s="73"/>
      <c r="E39" s="73"/>
      <c r="F39" s="73"/>
      <c r="G39" s="73"/>
      <c r="H39" s="73"/>
      <c r="I39" s="73"/>
      <c r="J39" s="73"/>
      <c r="K39" s="73"/>
      <c r="L39" s="73"/>
    </row>
    <row r="40" spans="1:12">
      <c r="D40" s="74"/>
      <c r="E40" s="73"/>
      <c r="F40" s="73"/>
      <c r="G40" s="73"/>
      <c r="H40" s="73"/>
      <c r="I40" s="73"/>
      <c r="J40" s="73"/>
      <c r="K40" s="73"/>
    </row>
  </sheetData>
  <sheetProtection algorithmName="SHA-512" hashValue="UF5aStxSSk1u7De/TgeP5mgzn4OBQMHw2Ca5Rdm52UFF3nzSwtgCI+JRRxl6mohO7xrzGp8zSIf50j+urnk6Rg==" saltValue="KrijCcLGbkUTtY3q9ANkxA==" spinCount="100000" sheet="1" objects="1" scenarios="1"/>
  <mergeCells count="3">
    <mergeCell ref="C2:D2"/>
    <mergeCell ref="D34:D35"/>
    <mergeCell ref="D3:D33"/>
  </mergeCells>
  <dataValidations count="3">
    <dataValidation type="decimal" allowBlank="1" showInputMessage="1" showErrorMessage="1" sqref="C36" xr:uid="{E108A709-D765-4D84-A368-EE51DF705CB0}">
      <formula1>1</formula1>
      <formula2>100</formula2>
    </dataValidation>
    <dataValidation type="decimal" allowBlank="1" showInputMessage="1" showErrorMessage="1" sqref="C34:C35" xr:uid="{0F3B7336-6557-43AE-A4B3-BFA2BFBD7849}">
      <formula1>1</formula1>
      <formula2>5</formula2>
    </dataValidation>
    <dataValidation type="decimal" allowBlank="1" showInputMessage="1" showErrorMessage="1" sqref="C4:C33" xr:uid="{FAE2EE7D-9099-43F2-A195-DE9DAD55334C}">
      <formula1>1</formula1>
      <formula2>10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698C7-D4D7-4A89-842A-CD57221D8B09}">
  <dimension ref="A1:M47"/>
  <sheetViews>
    <sheetView tabSelected="1" zoomScaleNormal="100" workbookViewId="0">
      <selection activeCell="O42" sqref="O42"/>
    </sheetView>
  </sheetViews>
  <sheetFormatPr baseColWidth="10" defaultColWidth="11.453125" defaultRowHeight="14.5"/>
  <cols>
    <col min="1" max="1" width="2.81640625" style="1" customWidth="1"/>
    <col min="2" max="2" width="134" style="1" customWidth="1"/>
    <col min="3" max="3" width="8.453125" style="1" customWidth="1"/>
    <col min="4" max="4" width="6.7265625" customWidth="1"/>
    <col min="5" max="5" width="16.54296875" customWidth="1"/>
    <col min="14" max="16384" width="11.453125" style="1"/>
  </cols>
  <sheetData>
    <row r="1" spans="1:12">
      <c r="A1"/>
      <c r="B1"/>
    </row>
    <row r="2" spans="1:12" ht="46">
      <c r="A2"/>
      <c r="B2" s="65" t="s">
        <v>44</v>
      </c>
      <c r="C2" s="83" t="e" vm="1">
        <v>#VALUE!</v>
      </c>
      <c r="D2" s="83"/>
      <c r="E2" s="83"/>
      <c r="F2" s="50"/>
      <c r="G2" s="50"/>
      <c r="H2" s="50"/>
      <c r="I2" s="50"/>
      <c r="J2" s="50"/>
      <c r="K2" s="50"/>
      <c r="L2" s="50"/>
    </row>
    <row r="3" spans="1:12" ht="15" thickBot="1">
      <c r="A3"/>
      <c r="B3"/>
      <c r="C3" s="66" t="s">
        <v>0</v>
      </c>
      <c r="D3" s="51" t="s">
        <v>1</v>
      </c>
    </row>
    <row r="4" spans="1:12" ht="15" customHeight="1">
      <c r="A4" s="8">
        <v>1</v>
      </c>
      <c r="B4" s="9" t="s">
        <v>2</v>
      </c>
      <c r="C4" s="2">
        <v>8</v>
      </c>
      <c r="D4" s="109">
        <f>((C4+C5+C6+C7+C8+C9)/60)</f>
        <v>0.76666666666666672</v>
      </c>
      <c r="E4" s="90" t="s">
        <v>3</v>
      </c>
    </row>
    <row r="5" spans="1:12">
      <c r="A5" s="10">
        <v>2</v>
      </c>
      <c r="B5" s="11" t="s">
        <v>4</v>
      </c>
      <c r="C5" s="3">
        <v>8</v>
      </c>
      <c r="D5" s="110"/>
      <c r="E5" s="91"/>
    </row>
    <row r="6" spans="1:12">
      <c r="A6" s="10">
        <v>3</v>
      </c>
      <c r="B6" s="11" t="s">
        <v>5</v>
      </c>
      <c r="C6" s="3">
        <v>8</v>
      </c>
      <c r="D6" s="110"/>
      <c r="E6" s="91"/>
    </row>
    <row r="7" spans="1:12">
      <c r="A7" s="10">
        <v>4</v>
      </c>
      <c r="B7" s="11" t="s">
        <v>6</v>
      </c>
      <c r="C7" s="3">
        <v>7</v>
      </c>
      <c r="D7" s="110"/>
      <c r="E7" s="91"/>
    </row>
    <row r="8" spans="1:12">
      <c r="A8" s="10">
        <v>5</v>
      </c>
      <c r="B8" s="11" t="s">
        <v>7</v>
      </c>
      <c r="C8" s="3">
        <v>7</v>
      </c>
      <c r="D8" s="110"/>
      <c r="E8" s="91"/>
    </row>
    <row r="9" spans="1:12" ht="15" thickBot="1">
      <c r="A9" s="12">
        <v>6</v>
      </c>
      <c r="B9" s="13" t="s">
        <v>8</v>
      </c>
      <c r="C9" s="4">
        <v>8</v>
      </c>
      <c r="D9" s="111"/>
      <c r="E9" s="92"/>
    </row>
    <row r="10" spans="1:12" ht="15" customHeight="1">
      <c r="A10" s="14">
        <v>7</v>
      </c>
      <c r="B10" s="15" t="s">
        <v>9</v>
      </c>
      <c r="C10" s="2">
        <v>8</v>
      </c>
      <c r="D10" s="101">
        <f>(C10+C11+C12+C13+C15+C14)/60</f>
        <v>0.78333333333333333</v>
      </c>
      <c r="E10" s="93" t="s">
        <v>10</v>
      </c>
    </row>
    <row r="11" spans="1:12">
      <c r="A11" s="16">
        <v>8</v>
      </c>
      <c r="B11" s="17" t="s">
        <v>11</v>
      </c>
      <c r="C11" s="3">
        <v>8</v>
      </c>
      <c r="D11" s="102"/>
      <c r="E11" s="94"/>
    </row>
    <row r="12" spans="1:12">
      <c r="A12" s="16">
        <v>9</v>
      </c>
      <c r="B12" s="17" t="s">
        <v>12</v>
      </c>
      <c r="C12" s="3">
        <v>8</v>
      </c>
      <c r="D12" s="102"/>
      <c r="E12" s="94"/>
    </row>
    <row r="13" spans="1:12">
      <c r="A13" s="16">
        <v>10</v>
      </c>
      <c r="B13" s="17" t="s">
        <v>13</v>
      </c>
      <c r="C13" s="3">
        <v>8</v>
      </c>
      <c r="D13" s="102"/>
      <c r="E13" s="94"/>
    </row>
    <row r="14" spans="1:12">
      <c r="A14" s="16">
        <v>11</v>
      </c>
      <c r="B14" s="18" t="s">
        <v>14</v>
      </c>
      <c r="C14" s="3">
        <v>7</v>
      </c>
      <c r="D14" s="102"/>
      <c r="E14" s="94"/>
    </row>
    <row r="15" spans="1:12" ht="15" thickBot="1">
      <c r="A15" s="19">
        <v>12</v>
      </c>
      <c r="B15" s="18" t="s">
        <v>15</v>
      </c>
      <c r="C15" s="4">
        <v>8</v>
      </c>
      <c r="D15" s="103"/>
      <c r="E15" s="95"/>
    </row>
    <row r="16" spans="1:12" ht="15" customHeight="1">
      <c r="A16" s="20">
        <v>13</v>
      </c>
      <c r="B16" s="21" t="s">
        <v>16</v>
      </c>
      <c r="C16" s="2">
        <v>5</v>
      </c>
      <c r="D16" s="104">
        <f>(C16+C17+C18+C19++C20+C21)/60</f>
        <v>0.56666666666666665</v>
      </c>
      <c r="E16" s="96" t="s">
        <v>17</v>
      </c>
    </row>
    <row r="17" spans="1:5">
      <c r="A17" s="22">
        <v>14</v>
      </c>
      <c r="B17" s="23" t="s">
        <v>18</v>
      </c>
      <c r="C17" s="3">
        <v>8</v>
      </c>
      <c r="D17" s="105"/>
      <c r="E17" s="97"/>
    </row>
    <row r="18" spans="1:5">
      <c r="A18" s="22">
        <v>15</v>
      </c>
      <c r="B18" s="23" t="s">
        <v>19</v>
      </c>
      <c r="C18" s="3">
        <v>5</v>
      </c>
      <c r="D18" s="105"/>
      <c r="E18" s="97"/>
    </row>
    <row r="19" spans="1:5">
      <c r="A19" s="22">
        <v>16</v>
      </c>
      <c r="B19" s="23" t="s">
        <v>20</v>
      </c>
      <c r="C19" s="3">
        <v>7</v>
      </c>
      <c r="D19" s="105"/>
      <c r="E19" s="97"/>
    </row>
    <row r="20" spans="1:5">
      <c r="A20" s="22">
        <v>17</v>
      </c>
      <c r="B20" s="23" t="s">
        <v>21</v>
      </c>
      <c r="C20" s="3">
        <v>6</v>
      </c>
      <c r="D20" s="105"/>
      <c r="E20" s="97"/>
    </row>
    <row r="21" spans="1:5" ht="15" thickBot="1">
      <c r="A21" s="24">
        <v>18</v>
      </c>
      <c r="B21" s="23" t="s">
        <v>22</v>
      </c>
      <c r="C21" s="4">
        <v>3</v>
      </c>
      <c r="D21" s="105"/>
      <c r="E21" s="97"/>
    </row>
    <row r="22" spans="1:5" ht="15" customHeight="1">
      <c r="A22" s="25">
        <v>19</v>
      </c>
      <c r="B22" s="26" t="s">
        <v>23</v>
      </c>
      <c r="C22" s="2">
        <v>6</v>
      </c>
      <c r="D22" s="106">
        <f>(C22+C23+C24+C27+C25+C26)/60</f>
        <v>0.6</v>
      </c>
      <c r="E22" s="98" t="s">
        <v>24</v>
      </c>
    </row>
    <row r="23" spans="1:5">
      <c r="A23" s="27">
        <v>20</v>
      </c>
      <c r="B23" s="28" t="s">
        <v>25</v>
      </c>
      <c r="C23" s="3">
        <v>7</v>
      </c>
      <c r="D23" s="107"/>
      <c r="E23" s="99"/>
    </row>
    <row r="24" spans="1:5">
      <c r="A24" s="27">
        <v>21</v>
      </c>
      <c r="B24" s="28" t="s">
        <v>26</v>
      </c>
      <c r="C24" s="3">
        <v>7</v>
      </c>
      <c r="D24" s="107"/>
      <c r="E24" s="99"/>
    </row>
    <row r="25" spans="1:5">
      <c r="A25" s="27">
        <v>22</v>
      </c>
      <c r="B25" s="29" t="s">
        <v>27</v>
      </c>
      <c r="C25" s="3">
        <v>6</v>
      </c>
      <c r="D25" s="107"/>
      <c r="E25" s="99"/>
    </row>
    <row r="26" spans="1:5">
      <c r="A26" s="27">
        <v>23</v>
      </c>
      <c r="B26" s="29" t="s">
        <v>28</v>
      </c>
      <c r="C26" s="3">
        <v>4</v>
      </c>
      <c r="D26" s="107"/>
      <c r="E26" s="99"/>
    </row>
    <row r="27" spans="1:5" ht="15" thickBot="1">
      <c r="A27" s="30">
        <v>24</v>
      </c>
      <c r="B27" s="29" t="s">
        <v>29</v>
      </c>
      <c r="C27" s="4">
        <v>6</v>
      </c>
      <c r="D27" s="108"/>
      <c r="E27" s="100"/>
    </row>
    <row r="28" spans="1:5" ht="15" customHeight="1">
      <c r="A28" s="31">
        <v>25</v>
      </c>
      <c r="B28" s="32" t="s">
        <v>30</v>
      </c>
      <c r="C28" s="2">
        <v>4</v>
      </c>
      <c r="D28" s="84">
        <f>(C28+C29+C30+C31+C32+C33)/60</f>
        <v>0.58333333333333337</v>
      </c>
      <c r="E28" s="87" t="s">
        <v>40</v>
      </c>
    </row>
    <row r="29" spans="1:5">
      <c r="A29" s="33">
        <v>26</v>
      </c>
      <c r="B29" s="34" t="s">
        <v>31</v>
      </c>
      <c r="C29" s="3">
        <v>5</v>
      </c>
      <c r="D29" s="85"/>
      <c r="E29" s="88"/>
    </row>
    <row r="30" spans="1:5">
      <c r="A30" s="33">
        <v>27</v>
      </c>
      <c r="B30" s="34" t="s">
        <v>32</v>
      </c>
      <c r="C30" s="3">
        <v>5</v>
      </c>
      <c r="D30" s="85"/>
      <c r="E30" s="88"/>
    </row>
    <row r="31" spans="1:5">
      <c r="A31" s="33">
        <v>28</v>
      </c>
      <c r="B31" s="34" t="s">
        <v>33</v>
      </c>
      <c r="C31" s="3">
        <v>5</v>
      </c>
      <c r="D31" s="85"/>
      <c r="E31" s="88"/>
    </row>
    <row r="32" spans="1:5">
      <c r="A32" s="33">
        <v>29</v>
      </c>
      <c r="B32" s="34" t="s">
        <v>34</v>
      </c>
      <c r="C32" s="3">
        <v>8</v>
      </c>
      <c r="D32" s="85"/>
      <c r="E32" s="88"/>
    </row>
    <row r="33" spans="1:13" ht="15" thickBot="1">
      <c r="A33" s="35">
        <v>30</v>
      </c>
      <c r="B33" s="36" t="s">
        <v>35</v>
      </c>
      <c r="C33" s="4">
        <v>8</v>
      </c>
      <c r="D33" s="86"/>
      <c r="E33" s="89"/>
    </row>
    <row r="34" spans="1:13" ht="29">
      <c r="A34" s="37">
        <v>31</v>
      </c>
      <c r="B34" s="38" t="s">
        <v>42</v>
      </c>
      <c r="C34" s="5">
        <v>4</v>
      </c>
      <c r="D34" s="52">
        <f>C34</f>
        <v>4</v>
      </c>
      <c r="G34" s="53"/>
      <c r="H34" s="53"/>
    </row>
    <row r="35" spans="1:13" ht="48" customHeight="1">
      <c r="A35" s="39">
        <v>32</v>
      </c>
      <c r="B35" s="40" t="s">
        <v>41</v>
      </c>
      <c r="C35" s="6">
        <v>3</v>
      </c>
      <c r="D35" s="52">
        <f>C35</f>
        <v>3</v>
      </c>
      <c r="E35" s="53"/>
      <c r="F35" s="54"/>
      <c r="G35" s="54"/>
      <c r="H35" s="54"/>
      <c r="I35" s="54"/>
      <c r="J35" s="54"/>
      <c r="K35" s="54"/>
      <c r="L35" s="54"/>
    </row>
    <row r="36" spans="1:13" ht="29.5" thickBot="1">
      <c r="A36" s="41">
        <v>33</v>
      </c>
      <c r="B36" s="42" t="s">
        <v>43</v>
      </c>
      <c r="C36" s="7">
        <v>25</v>
      </c>
      <c r="D36" s="55">
        <f>C36/15</f>
        <v>1.6666666666666667</v>
      </c>
      <c r="E36" s="56"/>
      <c r="F36" s="54"/>
      <c r="G36" s="54"/>
      <c r="H36" s="54"/>
      <c r="I36" s="54"/>
      <c r="J36" s="54"/>
      <c r="K36" s="54"/>
      <c r="L36" s="54"/>
    </row>
    <row r="37" spans="1:13" ht="15" thickBot="1">
      <c r="A37" s="43"/>
      <c r="B37" s="44"/>
      <c r="C37" s="43"/>
      <c r="D37" s="55"/>
      <c r="E37" s="56"/>
      <c r="F37" s="54"/>
      <c r="G37" s="54"/>
      <c r="H37" s="54"/>
      <c r="I37" s="54"/>
      <c r="J37" s="54"/>
      <c r="K37" s="54"/>
      <c r="L37" s="54"/>
    </row>
    <row r="38" spans="1:13" ht="16" thickBot="1">
      <c r="A38"/>
      <c r="B38" s="45" t="s">
        <v>36</v>
      </c>
      <c r="C38" s="63">
        <f>(C4+C5+C6+C7+C8+C9+C10+C11+C12+C13+C14+C15+C16+C17+C18+C19+C20+C21+C22+C23+C24+C25+C26+C27+C28+C29+C30+C31+C32+C33)/30</f>
        <v>6.6</v>
      </c>
      <c r="D38" s="57"/>
      <c r="E38" s="58"/>
    </row>
    <row r="39" spans="1:13" ht="18.5" thickBot="1">
      <c r="A39"/>
      <c r="B39" s="45" t="s">
        <v>37</v>
      </c>
      <c r="C39" s="63">
        <f>((D34+D35+D36)*10)/15</f>
        <v>5.7777777777777768</v>
      </c>
      <c r="D39" s="57"/>
      <c r="E39" s="58"/>
    </row>
    <row r="40" spans="1:13" ht="15.5">
      <c r="A40"/>
      <c r="B40" s="46"/>
      <c r="C40" s="49">
        <f>C38*C39</f>
        <v>38.133333333333326</v>
      </c>
    </row>
    <row r="41" spans="1:13" ht="15" customHeight="1">
      <c r="A41"/>
      <c r="B41"/>
      <c r="C41"/>
      <c r="E41" s="59"/>
      <c r="F41" s="59"/>
      <c r="G41" s="59"/>
      <c r="H41" s="59"/>
      <c r="I41" s="59"/>
      <c r="J41" s="59"/>
      <c r="K41" s="59"/>
      <c r="L41" s="59"/>
      <c r="M41" s="60"/>
    </row>
    <row r="42" spans="1:13" ht="18.5">
      <c r="A42"/>
      <c r="B42" s="47" t="s">
        <v>39</v>
      </c>
      <c r="C42" s="64">
        <f>((10-C38)*10)*1.45</f>
        <v>49.3</v>
      </c>
      <c r="E42" s="61"/>
      <c r="F42" s="59"/>
      <c r="G42" s="59"/>
      <c r="H42" s="59"/>
      <c r="I42" s="59"/>
      <c r="J42" s="59"/>
      <c r="K42" s="59"/>
      <c r="L42" s="59"/>
      <c r="M42" s="60"/>
    </row>
    <row r="43" spans="1:13" ht="15" customHeight="1">
      <c r="A43"/>
      <c r="B43"/>
      <c r="C43"/>
      <c r="E43" s="56"/>
      <c r="F43" s="56"/>
      <c r="G43" s="56"/>
      <c r="H43" s="56"/>
      <c r="I43" s="56"/>
      <c r="J43" s="56"/>
      <c r="K43" s="56"/>
      <c r="L43" s="56"/>
      <c r="M43" s="56"/>
    </row>
    <row r="44" spans="1:13" ht="30" customHeight="1">
      <c r="A44"/>
      <c r="B44" s="48" t="s">
        <v>38</v>
      </c>
      <c r="C44" s="64">
        <f>((+IF($C$40&gt;70,$C$42*1.16,IF($C$40&gt;60,$C$42*1.25,IF($C$40&gt;50,$C$42*1.35,IF($C$40&gt;40,$C$42*1.4,IF($C$40&gt;30,$C$42*1.45,IF($C$40&gt;30,$C$42*1.55,IF($C$40&gt;20,$C$42*1.55,IF($C$40&gt;10,$C$42*1.6))))))))))</f>
        <v>71.484999999999999</v>
      </c>
      <c r="E44" s="59"/>
      <c r="F44" s="59"/>
      <c r="G44" s="59"/>
      <c r="H44" s="59"/>
      <c r="I44" s="59"/>
      <c r="J44" s="59"/>
      <c r="K44" s="59"/>
      <c r="L44" s="59"/>
      <c r="M44" s="56"/>
    </row>
    <row r="45" spans="1:13">
      <c r="E45" s="59"/>
      <c r="F45" s="59"/>
      <c r="G45" s="59"/>
      <c r="H45" s="59"/>
      <c r="I45" s="59"/>
      <c r="J45" s="59"/>
      <c r="K45" s="59"/>
      <c r="L45" s="59"/>
    </row>
    <row r="46" spans="1:13" ht="15" customHeight="1">
      <c r="E46" s="59"/>
      <c r="F46" s="59"/>
      <c r="G46" s="59"/>
      <c r="H46" s="59"/>
      <c r="I46" s="59"/>
      <c r="J46" s="59"/>
      <c r="K46" s="59"/>
      <c r="L46" s="59"/>
      <c r="M46" s="59"/>
    </row>
    <row r="47" spans="1:13">
      <c r="E47" s="62"/>
      <c r="F47" s="59"/>
      <c r="G47" s="59"/>
      <c r="H47" s="59"/>
      <c r="I47" s="59"/>
      <c r="J47" s="59"/>
      <c r="K47" s="59"/>
      <c r="L47" s="59"/>
    </row>
  </sheetData>
  <sheetProtection algorithmName="SHA-512" hashValue="tK1S66F81IzrGQO/hxqZ0NhNCFrjHp/WPPsKt+XeerfeSf6YtmYWax/xJTvZR7BURVXlnMtaJm4/OIjx7kUWnA==" saltValue="0pxQ6KOqGDZmnBO6JbNtpg==" spinCount="100000" sheet="1" objects="1" scenarios="1"/>
  <mergeCells count="11">
    <mergeCell ref="C2:E2"/>
    <mergeCell ref="D28:D33"/>
    <mergeCell ref="E28:E33"/>
    <mergeCell ref="E4:E9"/>
    <mergeCell ref="E10:E15"/>
    <mergeCell ref="E16:E21"/>
    <mergeCell ref="E22:E27"/>
    <mergeCell ref="D10:D15"/>
    <mergeCell ref="D16:D21"/>
    <mergeCell ref="D22:D27"/>
    <mergeCell ref="D4:D9"/>
  </mergeCells>
  <conditionalFormatting sqref="C4:C33">
    <cfRule type="cellIs" dxfId="14" priority="1" operator="between">
      <formula>1</formula>
      <formula>6.49</formula>
    </cfRule>
    <cfRule type="cellIs" dxfId="13" priority="2" operator="between">
      <formula>1</formula>
      <formula>6.49</formula>
    </cfRule>
    <cfRule type="cellIs" dxfId="12" priority="3" operator="lessThan">
      <formula>1</formula>
    </cfRule>
    <cfRule type="cellIs" dxfId="11" priority="4" operator="between">
      <formula>1</formula>
      <formula>6.49</formula>
    </cfRule>
    <cfRule type="cellIs" dxfId="10" priority="5" operator="between">
      <formula>1</formula>
      <formula>6.49</formula>
    </cfRule>
    <cfRule type="cellIs" dxfId="9" priority="6" operator="between">
      <formula>0</formula>
      <formula>6.49</formula>
    </cfRule>
    <cfRule type="cellIs" dxfId="8" priority="7" operator="between">
      <formula>6.5</formula>
      <formula>7</formula>
    </cfRule>
    <cfRule type="cellIs" dxfId="7" priority="8" operator="between">
      <formula>7</formula>
      <formula>7.49</formula>
    </cfRule>
    <cfRule type="cellIs" dxfId="6" priority="9" operator="lessThan">
      <formula>7.5</formula>
    </cfRule>
    <cfRule type="cellIs" dxfId="5" priority="10" operator="between">
      <formula>7.1</formula>
      <formula>8</formula>
    </cfRule>
    <cfRule type="cellIs" dxfId="4" priority="11" operator="between">
      <formula>1</formula>
      <formula>5.9</formula>
    </cfRule>
    <cfRule type="cellIs" dxfId="3" priority="12" operator="between">
      <formula>8.1</formula>
      <formula>10</formula>
    </cfRule>
    <cfRule type="cellIs" dxfId="2" priority="13" operator="between">
      <formula>6</formula>
      <formula>7</formula>
    </cfRule>
    <cfRule type="cellIs" dxfId="1" priority="14" operator="between">
      <formula>5</formula>
      <formula>5</formula>
    </cfRule>
    <cfRule type="cellIs" dxfId="0" priority="15" operator="between">
      <formula>1</formula>
      <formula>5.9</formula>
    </cfRule>
  </conditionalFormatting>
  <dataValidations count="3">
    <dataValidation type="decimal" allowBlank="1" showInputMessage="1" showErrorMessage="1" sqref="C4:C33" xr:uid="{4586799C-61C0-41C4-8B60-98BB0657489C}">
      <formula1>1</formula1>
      <formula2>10</formula2>
    </dataValidation>
    <dataValidation type="decimal" allowBlank="1" showInputMessage="1" showErrorMessage="1" sqref="C34:C35" xr:uid="{1AC2EA3D-568E-4396-8060-C465F5A961DF}">
      <formula1>1</formula1>
      <formula2>5</formula2>
    </dataValidation>
    <dataValidation type="decimal" allowBlank="1" showInputMessage="1" showErrorMessage="1" sqref="C36" xr:uid="{3F83A540-C710-4372-9BDC-B2E9985B33C2}">
      <formula1>1</formula1>
      <formula2>100</formula2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B34E4508F9C14FA24EDF650CD0D1DE" ma:contentTypeVersion="13" ma:contentTypeDescription="Crear nuevo documento." ma:contentTypeScope="" ma:versionID="0fa343ac4c697daaedf7277077a545bb">
  <xsd:schema xmlns:xsd="http://www.w3.org/2001/XMLSchema" xmlns:xs="http://www.w3.org/2001/XMLSchema" xmlns:p="http://schemas.microsoft.com/office/2006/metadata/properties" xmlns:ns3="9c0a9857-4ee2-4868-a40c-687243f87dc2" xmlns:ns4="f7ab019b-2f79-4ff0-abca-568ffd394a06" targetNamespace="http://schemas.microsoft.com/office/2006/metadata/properties" ma:root="true" ma:fieldsID="8ccdffcabcca97500a5a14a6d7c0eb72" ns3:_="" ns4:_="">
    <xsd:import namespace="9c0a9857-4ee2-4868-a40c-687243f87dc2"/>
    <xsd:import namespace="f7ab019b-2f79-4ff0-abca-568ffd394a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a9857-4ee2-4868-a40c-687243f87d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ab019b-2f79-4ff0-abca-568ffd394a0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EDBC96-36BF-46E1-AACD-5BB9E1DE9A1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921633D-EFDD-471D-8EA4-4687F8DAC9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a9857-4ee2-4868-a40c-687243f87dc2"/>
    <ds:schemaRef ds:uri="f7ab019b-2f79-4ff0-abca-568ffd394a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3D1C0B-EF81-43DE-B01D-BEE5FA56D4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Valoración indiv.</vt:lpstr>
      <vt:lpstr>Media equipo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Villar, Jordi</dc:creator>
  <cp:keywords/>
  <dc:description/>
  <cp:lastModifiedBy>Villar, Jordi</cp:lastModifiedBy>
  <cp:revision/>
  <dcterms:created xsi:type="dcterms:W3CDTF">2020-11-20T13:49:00Z</dcterms:created>
  <dcterms:modified xsi:type="dcterms:W3CDTF">2024-12-17T11:07:20Z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0x01010076B34E4508F9C14FA24EDF650CD0D1DE</vt:lpwstr>
  </property>
</Properties>
</file>